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ine Stöveken\Desktop\"/>
    </mc:Choice>
  </mc:AlternateContent>
  <xr:revisionPtr revIDLastSave="0" documentId="8_{F84E9246-F03F-4061-B087-50D4DE0A225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rläuterung" sheetId="2" r:id="rId1"/>
    <sheet name="Formular Feldhasenberechnung" sheetId="1" r:id="rId2"/>
  </sheets>
  <definedNames>
    <definedName name="_xlnm.Print_Area" localSheetId="0">Erläuterung!$A$1:$H$43</definedName>
    <definedName name="_xlnm.Print_Area" localSheetId="1">'Formular Feldhasenberechnung'!$A$1:$H$41</definedName>
  </definedNames>
  <calcPr calcId="191029"/>
  <customWorkbookViews>
    <customWorkbookView name="Michelberger, Patrick (HMUKLV) - Persönliche Ansicht" guid="{C0D9EF2C-AF04-4D4F-AD49-CDFE018C76BB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C41" i="2"/>
  <c r="B41" i="2"/>
  <c r="F33" i="2"/>
  <c r="E33" i="2"/>
  <c r="E31" i="1"/>
  <c r="C39" i="1"/>
  <c r="B39" i="1"/>
  <c r="G31" i="1" l="1"/>
  <c r="E36" i="1" s="1"/>
  <c r="F36" i="1" s="1"/>
  <c r="G33" i="2"/>
  <c r="E38" i="2" s="1"/>
  <c r="G38" i="2" s="1"/>
  <c r="E41" i="2" s="1"/>
  <c r="G36" i="1" l="1"/>
  <c r="E39" i="1" s="1"/>
  <c r="F38" i="2"/>
</calcChain>
</file>

<file path=xl/sharedStrings.xml><?xml version="1.0" encoding="utf-8"?>
<sst xmlns="http://schemas.openxmlformats.org/spreadsheetml/2006/main" count="50" uniqueCount="21">
  <si>
    <t>Frühjahr</t>
  </si>
  <si>
    <t>Herbst</t>
  </si>
  <si>
    <t>Zuwachs</t>
  </si>
  <si>
    <t>Fahrtstrecke [m]</t>
  </si>
  <si>
    <t>Gezählte Feldhasen</t>
  </si>
  <si>
    <t>Taxierte Fläche [ha]</t>
  </si>
  <si>
    <t>Anteil</t>
  </si>
  <si>
    <t>Herbstbesatz</t>
  </si>
  <si>
    <t>Frühjahrsbesatz</t>
  </si>
  <si>
    <t>Taxierte Fläche [%]</t>
  </si>
  <si>
    <t>Gesamtfläche HG [ha]</t>
  </si>
  <si>
    <t>Feldfläche HG [ha]</t>
  </si>
  <si>
    <t xml:space="preserve">  </t>
  </si>
  <si>
    <t>Entnahmerate</t>
  </si>
  <si>
    <t>Bejagungsempfehlung:</t>
  </si>
  <si>
    <t>Eingaben können nur in den weiß hinterlegten Feldern getätigt werden.</t>
  </si>
  <si>
    <t>Hegegemeinschaft:</t>
  </si>
  <si>
    <t>Maximal mögliche Hasenstrecke in der Hegegemeinschaft</t>
  </si>
  <si>
    <t>Jagdjahr:</t>
  </si>
  <si>
    <t>2021/2022</t>
  </si>
  <si>
    <t>Landkreis: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</si>
</sst>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&quot;Hasen/100ha&quot;"/>
    <numFmt numFmtId="165" formatCode="0\ &quot;Hasen&quot;"/>
    <numFmt numFmtId="166" formatCode="0.0\ &quot;Hasen/100ha&quot;"/>
    <numFmt numFmtId="167" formatCode="0.0\ &quot;Hasen/100 ha&quot;"/>
  </numFmts>
  <fonts count="3" x14ac:knownFonts="1">
    <font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top"/>
    </xf>
    <xf numFmtId="0" fontId="0" fillId="3" borderId="1" xfId="0" applyFill="1" applyBorder="1"/>
    <xf numFmtId="3" fontId="0" fillId="0" borderId="1" xfId="0" applyNumberFormat="1" applyBorder="1"/>
    <xf numFmtId="3" fontId="0" fillId="2" borderId="0" xfId="0" applyNumberFormat="1" applyFill="1" applyBorder="1"/>
    <xf numFmtId="164" fontId="0" fillId="4" borderId="1" xfId="0" applyNumberFormat="1" applyFill="1" applyBorder="1" applyAlignment="1">
      <alignment horizontal="right"/>
    </xf>
    <xf numFmtId="9" fontId="0" fillId="4" borderId="1" xfId="0" applyNumberFormat="1" applyFill="1" applyBorder="1"/>
    <xf numFmtId="10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2" fillId="2" borderId="0" xfId="0" applyFont="1" applyFill="1"/>
    <xf numFmtId="9" fontId="0" fillId="5" borderId="1" xfId="0" applyNumberFormat="1" applyFill="1" applyBorder="1"/>
    <xf numFmtId="166" fontId="0" fillId="6" borderId="1" xfId="0" applyNumberFormat="1" applyFill="1" applyBorder="1"/>
    <xf numFmtId="10" fontId="0" fillId="6" borderId="1" xfId="0" applyNumberFormat="1" applyFill="1" applyBorder="1"/>
    <xf numFmtId="167" fontId="0" fillId="7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8" borderId="4" xfId="0" applyNumberFormat="1" applyFill="1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</xdr:row>
      <xdr:rowOff>104775</xdr:rowOff>
    </xdr:from>
    <xdr:to>
      <xdr:col>6</xdr:col>
      <xdr:colOff>361950</xdr:colOff>
      <xdr:row>4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9125" y="295275"/>
          <a:ext cx="6010275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2400">
              <a:solidFill>
                <a:schemeClr val="bg1"/>
              </a:solidFill>
            </a:rPr>
            <a:t>Eingabeformular zur Feldhasentaxation</a:t>
          </a:r>
          <a:r>
            <a:rPr lang="de-DE" sz="2400" baseline="0">
              <a:solidFill>
                <a:schemeClr val="bg1"/>
              </a:solidFill>
            </a:rPr>
            <a:t> </a:t>
          </a:r>
          <a:endParaRPr lang="de-DE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47625</xdr:colOff>
      <xdr:row>24</xdr:row>
      <xdr:rowOff>9525</xdr:rowOff>
    </xdr:to>
    <xdr:pic>
      <xdr:nvPicPr>
        <xdr:cNvPr id="2108" name="Grafik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48625" cy="458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987136</xdr:colOff>
      <xdr:row>0</xdr:row>
      <xdr:rowOff>44161</xdr:rowOff>
    </xdr:from>
    <xdr:to>
      <xdr:col>6</xdr:col>
      <xdr:colOff>675409</xdr:colOff>
      <xdr:row>5</xdr:row>
      <xdr:rowOff>95250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87136" y="44161"/>
          <a:ext cx="6393873" cy="1003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3600">
              <a:solidFill>
                <a:schemeClr val="bg1"/>
              </a:solidFill>
            </a:rPr>
            <a:t>Feldhasenberechnung</a:t>
          </a:r>
        </a:p>
        <a:p>
          <a:pPr algn="ctr"/>
          <a:r>
            <a:rPr lang="de-DE" sz="1600">
              <a:solidFill>
                <a:schemeClr val="bg1"/>
              </a:solidFill>
            </a:rPr>
            <a:t>zur</a:t>
          </a:r>
          <a:r>
            <a:rPr lang="de-DE" sz="1600" baseline="0">
              <a:solidFill>
                <a:schemeClr val="bg1"/>
              </a:solidFill>
            </a:rPr>
            <a:t> Ermittlung von Zuwachs und Bejagungsempfehlung</a:t>
          </a:r>
          <a:endParaRPr lang="de-DE" sz="16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1212273</xdr:colOff>
      <xdr:row>22</xdr:row>
      <xdr:rowOff>34636</xdr:rowOff>
    </xdr:from>
    <xdr:to>
      <xdr:col>7</xdr:col>
      <xdr:colOff>519546</xdr:colOff>
      <xdr:row>23</xdr:row>
      <xdr:rowOff>181841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46173" y="4225636"/>
          <a:ext cx="1831398" cy="33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>
              <a:solidFill>
                <a:schemeClr val="bg1"/>
              </a:solidFill>
            </a:rPr>
            <a:t>©</a:t>
          </a:r>
          <a:r>
            <a:rPr lang="de-DE" sz="1400" baseline="0">
              <a:solidFill>
                <a:schemeClr val="bg1"/>
              </a:solidFill>
            </a:rPr>
            <a:t> HMUKLV 2016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9524</xdr:colOff>
      <xdr:row>26</xdr:row>
      <xdr:rowOff>104774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0"/>
          <a:ext cx="8029574" cy="5057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/>
            <a:t>Sehr geehrte Nutzerin des Formulars zur Feldhasenberechnung,</a:t>
          </a:r>
        </a:p>
        <a:p>
          <a:r>
            <a:rPr lang="de-DE" sz="1050"/>
            <a:t>sehr geehrter Nutzer,</a:t>
          </a:r>
        </a:p>
        <a:p>
          <a:endParaRPr lang="de-DE" sz="1050"/>
        </a:p>
        <a:p>
          <a:r>
            <a:rPr lang="de-DE" sz="1050"/>
            <a:t>diese Seite dient dazu, Ihnen die Eingabe der Daten Ihrer Taxationsergebnisse und die daraus resultierenden Ergebnisse zu erläutern. Sie erreichen</a:t>
          </a:r>
          <a:r>
            <a:rPr lang="de-DE" sz="1050" baseline="0"/>
            <a:t> das eigentliche Formular über das Tabellenblatt "</a:t>
          </a:r>
          <a:r>
            <a:rPr lang="de-DE" sz="1050" b="1" baseline="0"/>
            <a:t>Formular Feldhasenberechnung</a:t>
          </a:r>
          <a:r>
            <a:rPr lang="de-DE" sz="1050" baseline="0"/>
            <a:t>" am unteren Bildrand neben dem soeben geöffneten Tabellenblatt "</a:t>
          </a:r>
          <a:r>
            <a:rPr lang="de-DE" sz="1050" b="1" baseline="0"/>
            <a:t>Erläuterung</a:t>
          </a:r>
          <a:r>
            <a:rPr lang="de-DE" sz="1050" baseline="0"/>
            <a:t>".</a:t>
          </a:r>
          <a:endParaRPr lang="de-DE" sz="1050"/>
        </a:p>
        <a:p>
          <a:endParaRPr lang="de-DE" sz="1050"/>
        </a:p>
        <a:p>
          <a:r>
            <a:rPr lang="de-DE" sz="1050"/>
            <a:t>Grundsätzlich sind Eingaben nur in den weißen Feldern möglich, die anderen Felder sind für die Bearbeitung gesperrt, da sie teilweise Formeln zur Berechnung der Daten enthalten.</a:t>
          </a:r>
          <a:r>
            <a:rPr lang="de-DE" sz="1050" baseline="0"/>
            <a:t> Für die korrekte Auswertung der Daten und die Identifikation der Hegegemeinschaft müssen alle weißen Felder ausgefüllt werden</a:t>
          </a:r>
        </a:p>
        <a:p>
          <a:endParaRPr lang="de-DE" sz="1050" baseline="0"/>
        </a:p>
        <a:p>
          <a:r>
            <a:rPr lang="de-DE" sz="1050" baseline="0"/>
            <a:t>Bitte tragen Sie zuerst den Namen Ihrer </a:t>
          </a:r>
          <a:r>
            <a:rPr lang="de-DE" sz="1050" b="1" baseline="0"/>
            <a:t>Hegegemeinschaft</a:t>
          </a:r>
          <a:r>
            <a:rPr lang="de-DE" sz="1050" baseline="0"/>
            <a:t> in das oberste weiße Feld ein. Anschließend werden die Felder für </a:t>
          </a:r>
          <a:r>
            <a:rPr lang="de-DE" sz="1050" b="1" baseline="0"/>
            <a:t>Fahrtstrecke </a:t>
          </a:r>
          <a:r>
            <a:rPr lang="de-DE" sz="1050" baseline="0"/>
            <a:t>(Wert bitte in Metern angeben) und </a:t>
          </a:r>
          <a:r>
            <a:rPr lang="de-DE" sz="1050" b="1" baseline="0"/>
            <a:t>taxierte Fläche </a:t>
          </a:r>
          <a:r>
            <a:rPr lang="de-DE" sz="1050" baseline="0"/>
            <a:t>ausgefüllt und die Anzahl der gezählten </a:t>
          </a:r>
          <a:r>
            <a:rPr lang="de-DE" sz="1050" b="1" baseline="0"/>
            <a:t>Feldhasen</a:t>
          </a:r>
          <a:r>
            <a:rPr lang="de-DE" sz="1050" baseline="0"/>
            <a:t> eingetragen.</a:t>
          </a:r>
        </a:p>
        <a:p>
          <a:endParaRPr lang="de-DE" sz="1050" baseline="0"/>
        </a:p>
        <a:p>
          <a:r>
            <a:rPr lang="de-DE" sz="1050" baseline="0"/>
            <a:t>Zu guter Letzt benötigt das Formular nur noch die </a:t>
          </a:r>
          <a:r>
            <a:rPr lang="de-DE" sz="1050" b="1" baseline="0"/>
            <a:t>Gesamtfläche</a:t>
          </a:r>
          <a:r>
            <a:rPr lang="de-DE" sz="1050" baseline="0"/>
            <a:t> bzw. </a:t>
          </a:r>
          <a:r>
            <a:rPr lang="de-DE" sz="1050" b="1" baseline="0"/>
            <a:t>Feldfläche</a:t>
          </a:r>
          <a:r>
            <a:rPr lang="de-DE" sz="1050" baseline="0"/>
            <a:t> </a:t>
          </a:r>
          <a:r>
            <a:rPr lang="de-DE" sz="1050" b="1" baseline="0"/>
            <a:t>der</a:t>
          </a:r>
          <a:r>
            <a:rPr lang="de-DE" sz="1050" baseline="0"/>
            <a:t> </a:t>
          </a:r>
          <a:r>
            <a:rPr lang="de-DE" sz="1050" b="1" baseline="0"/>
            <a:t>Hegegemeinschaft</a:t>
          </a:r>
          <a:r>
            <a:rPr lang="de-DE" sz="1050" baseline="0"/>
            <a:t> (HG). </a:t>
          </a:r>
        </a:p>
        <a:p>
          <a:endParaRPr lang="de-DE" sz="1050" baseline="0"/>
        </a:p>
        <a:p>
          <a:r>
            <a:rPr lang="de-DE" sz="1050" baseline="0"/>
            <a:t>Sie erhalten nun verschiedene Ergebnisse. Links unten findet sich zur Eigenkontrolle der </a:t>
          </a:r>
          <a:r>
            <a:rPr lang="de-DE" sz="1050" b="1" baseline="0"/>
            <a:t>Anteil der taxierten Fläche an der Feldfläche der Hegegemeinschaft </a:t>
          </a:r>
          <a:r>
            <a:rPr lang="de-DE" sz="1050" baseline="0"/>
            <a:t>(blau). Dieser Wert sollte über 20% liegen.</a:t>
          </a:r>
        </a:p>
        <a:p>
          <a:endParaRPr lang="de-DE" sz="1050" baseline="0"/>
        </a:p>
        <a:p>
          <a:r>
            <a:rPr lang="de-DE" sz="1050" baseline="0"/>
            <a:t>Rechts oben erhalten Sie eine Übersicht über den </a:t>
          </a:r>
          <a:r>
            <a:rPr lang="de-DE" sz="1050" b="1" baseline="0"/>
            <a:t>Feldhasenbesatz</a:t>
          </a:r>
          <a:r>
            <a:rPr lang="de-DE" sz="1050" baseline="0"/>
            <a:t> bei der Frühjahrs- und Herbsttaxation, bzw. den </a:t>
          </a:r>
          <a:r>
            <a:rPr lang="de-DE" sz="1050" b="1" baseline="0"/>
            <a:t>Zuwachs</a:t>
          </a:r>
          <a:r>
            <a:rPr lang="de-DE" sz="1050" baseline="0"/>
            <a:t> (grün). </a:t>
          </a:r>
        </a:p>
        <a:p>
          <a:endParaRPr lang="de-DE" sz="1050"/>
        </a:p>
        <a:p>
          <a:r>
            <a:rPr lang="de-DE" sz="1050"/>
            <a:t>Rechts unten erhalten Sie die entsprechende </a:t>
          </a:r>
          <a:r>
            <a:rPr lang="de-DE" sz="1050" b="1"/>
            <a:t>Bejagungsempfehlung</a:t>
          </a:r>
          <a:r>
            <a:rPr lang="de-DE" sz="1050"/>
            <a:t>. Dieser wird aus dem Herbstbesatz und dem Zuwachs gemäß</a:t>
          </a:r>
          <a:r>
            <a:rPr lang="de-DE" sz="1050" baseline="0"/>
            <a:t> der Tabelle im entsprechenden Erlass berechnet. Das Ergebnis wird aufgeteilt nach </a:t>
          </a:r>
          <a:r>
            <a:rPr lang="de-DE" sz="1050" b="1" baseline="0"/>
            <a:t>Entnahmerate pro 100 ha </a:t>
          </a:r>
          <a:r>
            <a:rPr lang="de-DE" sz="1050" baseline="0"/>
            <a:t>(orange) und der </a:t>
          </a:r>
          <a:r>
            <a:rPr lang="de-DE" sz="1050" b="1" baseline="0"/>
            <a:t>insgesamt möglichen Hasenstrecke</a:t>
          </a:r>
          <a:r>
            <a:rPr lang="de-DE" sz="1050" baseline="0"/>
            <a:t> in Ihrer Hegegemeinschaft (gelb)</a:t>
          </a:r>
          <a:endParaRPr lang="de-DE" sz="1050"/>
        </a:p>
        <a:p>
          <a:endParaRPr lang="de-DE" sz="1050"/>
        </a:p>
        <a:p>
          <a:r>
            <a:rPr lang="de-DE" sz="1050"/>
            <a:t>Bitte</a:t>
          </a:r>
          <a:r>
            <a:rPr lang="de-DE" sz="1050" baseline="0"/>
            <a:t> speichern Sie nach erfolgter Eingabe die Tabelle ab und verwenden Sie im Namen der Datei auch den Namen Ihrer Hegegemeinschaft. Anschließend kann die Datei per E-Mail an die zuständige untere Jagdbehörde versandt werden. </a:t>
          </a:r>
          <a:endParaRPr lang="de-DE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</xdr:row>
      <xdr:rowOff>104775</xdr:rowOff>
    </xdr:from>
    <xdr:to>
      <xdr:col>6</xdr:col>
      <xdr:colOff>361950</xdr:colOff>
      <xdr:row>4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9125" y="295275"/>
          <a:ext cx="6810375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2400">
              <a:solidFill>
                <a:schemeClr val="bg1"/>
              </a:solidFill>
            </a:rPr>
            <a:t>Eingabeformular zur Feldhasentaxation</a:t>
          </a:r>
          <a:r>
            <a:rPr lang="de-DE" sz="2400" baseline="0">
              <a:solidFill>
                <a:schemeClr val="bg1"/>
              </a:solidFill>
            </a:rPr>
            <a:t> </a:t>
          </a:r>
          <a:endParaRPr lang="de-DE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24</xdr:row>
      <xdr:rowOff>9525</xdr:rowOff>
    </xdr:to>
    <xdr:pic>
      <xdr:nvPicPr>
        <xdr:cNvPr id="1082" name="Grafik 3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34325" cy="458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987136</xdr:colOff>
      <xdr:row>3</xdr:row>
      <xdr:rowOff>129886</xdr:rowOff>
    </xdr:from>
    <xdr:to>
      <xdr:col>6</xdr:col>
      <xdr:colOff>675409</xdr:colOff>
      <xdr:row>11</xdr:row>
      <xdr:rowOff>155863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87136" y="701386"/>
          <a:ext cx="6754091" cy="1549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3600">
              <a:solidFill>
                <a:schemeClr val="bg1"/>
              </a:solidFill>
            </a:rPr>
            <a:t>Feldhasenberechnung</a:t>
          </a:r>
        </a:p>
        <a:p>
          <a:pPr algn="ctr"/>
          <a:r>
            <a:rPr lang="de-DE" sz="1600">
              <a:solidFill>
                <a:schemeClr val="bg1"/>
              </a:solidFill>
            </a:rPr>
            <a:t>zur</a:t>
          </a:r>
          <a:r>
            <a:rPr lang="de-DE" sz="1600" baseline="0">
              <a:solidFill>
                <a:schemeClr val="bg1"/>
              </a:solidFill>
            </a:rPr>
            <a:t> Ermittlung von Zuwachs und Bejagungsempfehlung</a:t>
          </a:r>
          <a:endParaRPr lang="de-DE" sz="16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1212273</xdr:colOff>
      <xdr:row>22</xdr:row>
      <xdr:rowOff>34636</xdr:rowOff>
    </xdr:from>
    <xdr:to>
      <xdr:col>7</xdr:col>
      <xdr:colOff>519546</xdr:colOff>
      <xdr:row>23</xdr:row>
      <xdr:rowOff>181841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92091" y="4225636"/>
          <a:ext cx="2095500" cy="33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>
              <a:solidFill>
                <a:schemeClr val="bg1"/>
              </a:solidFill>
            </a:rPr>
            <a:t>©</a:t>
          </a:r>
          <a:r>
            <a:rPr lang="de-DE" sz="1400" baseline="0">
              <a:solidFill>
                <a:schemeClr val="bg1"/>
              </a:solidFill>
            </a:rPr>
            <a:t> HMUKLV 2017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3:I43"/>
  <sheetViews>
    <sheetView view="pageBreakPreview" topLeftCell="A13" zoomScaleNormal="100" zoomScaleSheetLayoutView="100" workbookViewId="0">
      <selection activeCell="D30" sqref="D30:E30"/>
    </sheetView>
  </sheetViews>
  <sheetFormatPr baseColWidth="10" defaultRowHeight="15" x14ac:dyDescent="0.25"/>
  <cols>
    <col min="1" max="1" width="20.28515625" bestFit="1" customWidth="1"/>
    <col min="4" max="4" width="5.5703125" customWidth="1"/>
    <col min="5" max="5" width="17.140625" bestFit="1" customWidth="1"/>
    <col min="6" max="6" width="34.7109375" customWidth="1"/>
    <col min="7" max="7" width="19.42578125" customWidth="1"/>
    <col min="8" max="8" width="3.85546875" customWidth="1"/>
    <col min="9" max="9" width="7" customWidth="1"/>
  </cols>
  <sheetData>
    <row r="23" spans="1:9" x14ac:dyDescent="0.25">
      <c r="I23" s="1"/>
    </row>
    <row r="24" spans="1:9" x14ac:dyDescent="0.25">
      <c r="I24" s="1"/>
    </row>
    <row r="25" spans="1:9" x14ac:dyDescent="0.25">
      <c r="I25" s="1"/>
    </row>
    <row r="26" spans="1:9" x14ac:dyDescent="0.25"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25" t="s">
        <v>18</v>
      </c>
      <c r="C28" s="26" t="s">
        <v>18</v>
      </c>
      <c r="D28" s="27" t="s">
        <v>19</v>
      </c>
      <c r="E28" s="28"/>
      <c r="F28" s="1"/>
      <c r="G28" s="1"/>
      <c r="H28" s="1"/>
      <c r="I28" s="1"/>
    </row>
    <row r="29" spans="1:9" x14ac:dyDescent="0.25">
      <c r="A29" s="1"/>
      <c r="B29" s="29" t="s">
        <v>20</v>
      </c>
      <c r="C29" s="29"/>
      <c r="D29" s="30"/>
      <c r="E29" s="30"/>
      <c r="F29" s="1"/>
      <c r="G29" s="1"/>
      <c r="H29" s="1"/>
      <c r="I29" s="1"/>
    </row>
    <row r="30" spans="1:9" x14ac:dyDescent="0.25">
      <c r="A30" s="1"/>
      <c r="B30" s="29" t="s">
        <v>16</v>
      </c>
      <c r="C30" s="29"/>
      <c r="D30" s="30"/>
      <c r="E30" s="30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2"/>
      <c r="F31" s="1"/>
      <c r="G31" s="1"/>
      <c r="H31" s="1"/>
      <c r="I31" s="1"/>
    </row>
    <row r="32" spans="1:9" x14ac:dyDescent="0.25">
      <c r="A32" s="1" t="s">
        <v>12</v>
      </c>
      <c r="B32" s="3" t="s">
        <v>0</v>
      </c>
      <c r="C32" s="3" t="s">
        <v>1</v>
      </c>
      <c r="D32" s="1"/>
      <c r="E32" s="3" t="s">
        <v>8</v>
      </c>
      <c r="F32" s="3" t="s">
        <v>7</v>
      </c>
      <c r="G32" s="3" t="s">
        <v>2</v>
      </c>
      <c r="H32" s="1"/>
      <c r="I32" s="1"/>
    </row>
    <row r="33" spans="1:9" x14ac:dyDescent="0.25">
      <c r="A33" s="3" t="s">
        <v>3</v>
      </c>
      <c r="B33" s="4">
        <v>2300</v>
      </c>
      <c r="C33" s="4">
        <v>2300</v>
      </c>
      <c r="D33" s="1"/>
      <c r="E33" s="19">
        <f>B35/B34*100</f>
        <v>20</v>
      </c>
      <c r="F33" s="19">
        <f>C35/C34*100</f>
        <v>40</v>
      </c>
      <c r="G33" s="20">
        <f>(F33-E33)/E33</f>
        <v>1</v>
      </c>
      <c r="H33" s="1"/>
      <c r="I33" s="1"/>
    </row>
    <row r="34" spans="1:9" x14ac:dyDescent="0.25">
      <c r="A34" s="3" t="s">
        <v>5</v>
      </c>
      <c r="B34" s="4">
        <v>600</v>
      </c>
      <c r="C34" s="4">
        <v>600</v>
      </c>
      <c r="D34" s="1"/>
      <c r="E34" s="1"/>
      <c r="F34" s="1"/>
      <c r="G34" s="1"/>
      <c r="H34" s="1"/>
      <c r="I34" s="1"/>
    </row>
    <row r="35" spans="1:9" x14ac:dyDescent="0.25">
      <c r="A35" s="3" t="s">
        <v>4</v>
      </c>
      <c r="B35" s="4">
        <v>120</v>
      </c>
      <c r="C35" s="4">
        <v>240</v>
      </c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7" t="s">
        <v>14</v>
      </c>
      <c r="F36" s="1"/>
      <c r="G36" s="1"/>
      <c r="H36" s="1"/>
      <c r="I36" s="1"/>
    </row>
    <row r="37" spans="1:9" x14ac:dyDescent="0.25">
      <c r="A37" s="3" t="s">
        <v>10</v>
      </c>
      <c r="B37" s="4">
        <v>8000</v>
      </c>
      <c r="C37" s="5"/>
      <c r="D37" s="1"/>
      <c r="E37" s="3" t="s">
        <v>2</v>
      </c>
      <c r="F37" s="22" t="s">
        <v>6</v>
      </c>
      <c r="G37" s="3" t="s">
        <v>13</v>
      </c>
      <c r="H37" s="14"/>
      <c r="I37" s="1"/>
    </row>
    <row r="38" spans="1:9" x14ac:dyDescent="0.25">
      <c r="A38" s="3" t="s">
        <v>11</v>
      </c>
      <c r="B38" s="4">
        <v>2000</v>
      </c>
      <c r="C38" s="5"/>
      <c r="D38" s="1"/>
      <c r="E38" s="6" t="str">
        <f>IF(G33&lt;0,"negativ",IF(G33=0,"kein Zuwachs","positiv"))</f>
        <v>positiv</v>
      </c>
      <c r="F38" s="23" t="str">
        <f>IF(F33&lt;3,"Keine Bejagung",IF(AND(F33&lt;=10,G33&lt;=0),"keine Bejagung",IF(AND(F33&lt;=10,E38="positiv"),"Max. 70% des Zuwachses",IF(AND(F33&gt;10,G33&lt;=0),"Max. 10% des Herbstbesatzes","Max. 90% des Zuwachses"))))</f>
        <v>Max. 90% des Zuwachses</v>
      </c>
      <c r="G38" s="21">
        <f>IF(F33&lt;3,0,IF(AND(F33&lt;=10,G33&lt;=0),0,IF(AND(F33&lt;=10,E38="positiv"),0.7*(F33-E33),IF(AND(F33&gt;10,G33&lt;=0),0.1*F33,0.9*(F33-E33)))))</f>
        <v>18</v>
      </c>
      <c r="H38" s="14"/>
      <c r="I38" s="1"/>
    </row>
    <row r="39" spans="1:9" x14ac:dyDescent="0.25">
      <c r="A39" s="1"/>
      <c r="B39" s="1"/>
      <c r="C39" s="1"/>
      <c r="D39" s="1"/>
      <c r="E39" s="11"/>
      <c r="F39" s="12"/>
      <c r="G39" s="13"/>
      <c r="H39" s="1"/>
      <c r="I39" s="1"/>
    </row>
    <row r="40" spans="1:9" x14ac:dyDescent="0.25">
      <c r="A40" s="1"/>
      <c r="B40" s="3" t="s">
        <v>0</v>
      </c>
      <c r="C40" s="3" t="s">
        <v>1</v>
      </c>
      <c r="D40" s="1"/>
      <c r="E40" s="15" t="s">
        <v>17</v>
      </c>
      <c r="F40" s="16"/>
      <c r="G40" s="13"/>
      <c r="H40" s="1"/>
      <c r="I40" s="1"/>
    </row>
    <row r="41" spans="1:9" x14ac:dyDescent="0.25">
      <c r="A41" s="3" t="s">
        <v>9</v>
      </c>
      <c r="B41" s="18">
        <f>B34/B38</f>
        <v>0.3</v>
      </c>
      <c r="C41" s="18">
        <f>C34/B38</f>
        <v>0.3</v>
      </c>
      <c r="D41" s="1"/>
      <c r="E41" s="31">
        <f>G38*($B$38*0.01)</f>
        <v>360</v>
      </c>
      <c r="F41" s="32"/>
      <c r="G41" s="1"/>
      <c r="H41" s="1"/>
    </row>
    <row r="42" spans="1:9" x14ac:dyDescent="0.25">
      <c r="A42" s="1"/>
      <c r="B42" s="1"/>
      <c r="C42" s="1"/>
      <c r="D42" s="1"/>
      <c r="E42" s="1"/>
      <c r="F42" s="1"/>
      <c r="G42" s="1"/>
      <c r="H42" s="1"/>
    </row>
    <row r="43" spans="1:9" x14ac:dyDescent="0.25">
      <c r="A43" s="1" t="s">
        <v>15</v>
      </c>
      <c r="B43" s="1"/>
      <c r="C43" s="1"/>
      <c r="D43" s="1"/>
      <c r="E43" s="1"/>
      <c r="F43" s="1"/>
      <c r="G43" s="1"/>
      <c r="H43" s="1"/>
    </row>
  </sheetData>
  <sheetProtection algorithmName="SHA-512" hashValue="d9+myK/mkwd9i0vsFJ2KhkimpZFLOUqW7HZCIDVS+FmISKzRHyL8TQwYV896ZTr5KmjqoihBtJB8ulojgj9/5g==" saltValue="hfiDQGoa/rU4NVJ4SiLslA==" spinCount="100000" sheet="1" formatCells="0" formatColumns="0" formatRows="0" insertColumns="0" insertRows="0" insertHyperlinks="0" deleteColumns="0" deleteRows="0" sort="0" autoFilter="0" pivotTables="0"/>
  <protectedRanges>
    <protectedRange sqref="D29" name="Bereich1"/>
  </protectedRanges>
  <mergeCells count="7">
    <mergeCell ref="B28:C28"/>
    <mergeCell ref="D28:E28"/>
    <mergeCell ref="B30:C30"/>
    <mergeCell ref="D30:E30"/>
    <mergeCell ref="E41:F41"/>
    <mergeCell ref="B29:C29"/>
    <mergeCell ref="D29:E2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3:I41"/>
  <sheetViews>
    <sheetView tabSelected="1" view="pageBreakPreview" topLeftCell="A13" zoomScaleNormal="100" zoomScaleSheetLayoutView="100" workbookViewId="0">
      <selection activeCell="D33" sqref="D33"/>
    </sheetView>
  </sheetViews>
  <sheetFormatPr baseColWidth="10" defaultRowHeight="15" x14ac:dyDescent="0.25"/>
  <cols>
    <col min="1" max="1" width="20.28515625" bestFit="1" customWidth="1"/>
    <col min="4" max="4" width="3.42578125" customWidth="1"/>
    <col min="5" max="5" width="17.140625" bestFit="1" customWidth="1"/>
    <col min="6" max="6" width="34.85546875" customWidth="1"/>
    <col min="7" max="7" width="17" customWidth="1"/>
    <col min="8" max="8" width="3.28515625" customWidth="1"/>
    <col min="9" max="9" width="7" customWidth="1"/>
  </cols>
  <sheetData>
    <row r="23" spans="1:9" x14ac:dyDescent="0.25">
      <c r="I23" s="1"/>
    </row>
    <row r="24" spans="1:9" x14ac:dyDescent="0.25"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29" t="s">
        <v>18</v>
      </c>
      <c r="C26" s="29" t="s">
        <v>18</v>
      </c>
      <c r="D26" s="30" t="s">
        <v>19</v>
      </c>
      <c r="E26" s="30"/>
      <c r="F26" s="1"/>
      <c r="G26" s="1"/>
      <c r="H26" s="1"/>
      <c r="I26" s="1"/>
    </row>
    <row r="27" spans="1:9" x14ac:dyDescent="0.25">
      <c r="A27" s="1"/>
      <c r="B27" s="29" t="s">
        <v>20</v>
      </c>
      <c r="C27" s="29"/>
      <c r="D27" s="30"/>
      <c r="E27" s="30"/>
      <c r="F27" s="1"/>
      <c r="G27" s="1"/>
      <c r="H27" s="1"/>
      <c r="I27" s="1"/>
    </row>
    <row r="28" spans="1:9" x14ac:dyDescent="0.25">
      <c r="A28" s="1"/>
      <c r="B28" s="29" t="s">
        <v>16</v>
      </c>
      <c r="C28" s="29"/>
      <c r="D28" s="30"/>
      <c r="E28" s="30"/>
      <c r="F28" s="24"/>
      <c r="G28" s="1"/>
      <c r="H28" s="1"/>
      <c r="I28" s="1"/>
    </row>
    <row r="29" spans="1:9" x14ac:dyDescent="0.25">
      <c r="A29" s="1"/>
      <c r="B29" s="1"/>
      <c r="C29" s="1"/>
      <c r="D29" s="1"/>
      <c r="E29" s="2"/>
      <c r="F29" s="1"/>
      <c r="G29" s="1"/>
      <c r="H29" s="1"/>
      <c r="I29" s="1"/>
    </row>
    <row r="30" spans="1:9" x14ac:dyDescent="0.25">
      <c r="A30" s="1" t="s">
        <v>12</v>
      </c>
      <c r="B30" s="3" t="s">
        <v>0</v>
      </c>
      <c r="C30" s="3" t="s">
        <v>1</v>
      </c>
      <c r="D30" s="1"/>
      <c r="E30" s="3" t="s">
        <v>8</v>
      </c>
      <c r="F30" s="3" t="s">
        <v>7</v>
      </c>
      <c r="G30" s="3" t="s">
        <v>2</v>
      </c>
      <c r="H30" s="1"/>
      <c r="I30" s="1"/>
    </row>
    <row r="31" spans="1:9" x14ac:dyDescent="0.25">
      <c r="A31" s="3" t="s">
        <v>3</v>
      </c>
      <c r="B31" s="4">
        <v>2300</v>
      </c>
      <c r="C31" s="4">
        <v>2300</v>
      </c>
      <c r="D31" s="1"/>
      <c r="E31" s="9">
        <f>B33/B32*100</f>
        <v>10.166666666666666</v>
      </c>
      <c r="F31" s="9">
        <f>C33/C32*100</f>
        <v>10.166666666666666</v>
      </c>
      <c r="G31" s="8">
        <f>(F31-E31)/E31</f>
        <v>0</v>
      </c>
      <c r="H31" s="1"/>
      <c r="I31" s="1"/>
    </row>
    <row r="32" spans="1:9" x14ac:dyDescent="0.25">
      <c r="A32" s="3" t="s">
        <v>5</v>
      </c>
      <c r="B32" s="4">
        <v>600</v>
      </c>
      <c r="C32" s="4">
        <v>600</v>
      </c>
      <c r="D32" s="1"/>
      <c r="E32" s="1"/>
      <c r="F32" s="1"/>
      <c r="G32" s="1"/>
      <c r="H32" s="1"/>
      <c r="I32" s="1"/>
    </row>
    <row r="33" spans="1:9" x14ac:dyDescent="0.25">
      <c r="A33" s="3" t="s">
        <v>4</v>
      </c>
      <c r="B33" s="4">
        <v>61</v>
      </c>
      <c r="C33" s="4">
        <v>61</v>
      </c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7" t="s">
        <v>14</v>
      </c>
      <c r="F34" s="1"/>
      <c r="G34" s="1"/>
      <c r="H34" s="1"/>
      <c r="I34" s="1"/>
    </row>
    <row r="35" spans="1:9" x14ac:dyDescent="0.25">
      <c r="A35" s="3" t="s">
        <v>10</v>
      </c>
      <c r="B35" s="4">
        <v>8000</v>
      </c>
      <c r="C35" s="5"/>
      <c r="D35" s="1"/>
      <c r="E35" s="3" t="s">
        <v>2</v>
      </c>
      <c r="F35" s="3" t="s">
        <v>6</v>
      </c>
      <c r="G35" s="3" t="s">
        <v>13</v>
      </c>
      <c r="H35" s="14"/>
      <c r="I35" s="1"/>
    </row>
    <row r="36" spans="1:9" x14ac:dyDescent="0.25">
      <c r="A36" s="3" t="s">
        <v>11</v>
      </c>
      <c r="B36" s="4">
        <v>2000</v>
      </c>
      <c r="C36" s="5"/>
      <c r="D36" s="1"/>
      <c r="E36" s="6" t="str">
        <f>IF(G31&lt;0,"negativ",IF(G31=0,"kein Zuwachs","positiv"))</f>
        <v>kein Zuwachs</v>
      </c>
      <c r="F36" s="23" t="str">
        <f>IF(F31&lt;3,"Keine Bejagung",IF(AND(F31&lt;=10,G31&lt;=0),"keine Bejagung",IF(AND(F31&lt;=10,E36="positiv"),"Max. 70% des Zuwachses",IF(AND(F31&gt;10,G31&lt;=0),"Max. 10% des Herbstbesatzes","Max. 90% des Zuwachses"))))</f>
        <v>Max. 10% des Herbstbesatzes</v>
      </c>
      <c r="G36" s="10">
        <f>IF(F31&lt;3,0,IF(AND(F31&lt;=10,G31&lt;=0),0,IF(AND(F31&lt;=10,E36="positiv"),0.7*(F31-E31),IF(AND(F31&gt;10,G31&lt;=0),0.1*F31,0.9*(F31-E31)))))</f>
        <v>1.0166666666666666</v>
      </c>
      <c r="H36" s="14"/>
      <c r="I36" s="1"/>
    </row>
    <row r="37" spans="1:9" x14ac:dyDescent="0.25">
      <c r="A37" s="1"/>
      <c r="B37" s="1"/>
      <c r="C37" s="1"/>
      <c r="D37" s="1"/>
      <c r="E37" s="11"/>
      <c r="F37" s="12"/>
      <c r="G37" s="13"/>
      <c r="H37" s="1"/>
      <c r="I37" s="1"/>
    </row>
    <row r="38" spans="1:9" x14ac:dyDescent="0.25">
      <c r="A38" s="1"/>
      <c r="B38" s="3" t="s">
        <v>0</v>
      </c>
      <c r="C38" s="3" t="s">
        <v>1</v>
      </c>
      <c r="D38" s="1"/>
      <c r="E38" s="15" t="s">
        <v>17</v>
      </c>
      <c r="F38" s="16"/>
      <c r="G38" s="13"/>
      <c r="H38" s="1"/>
      <c r="I38" s="1"/>
    </row>
    <row r="39" spans="1:9" x14ac:dyDescent="0.25">
      <c r="A39" s="3" t="s">
        <v>9</v>
      </c>
      <c r="B39" s="7">
        <f>B32/B36</f>
        <v>0.3</v>
      </c>
      <c r="C39" s="7">
        <f>C32/B36</f>
        <v>0.3</v>
      </c>
      <c r="D39" s="1"/>
      <c r="E39" s="33">
        <f>G36*($B$36*0.01)</f>
        <v>20.333333333333332</v>
      </c>
      <c r="F39" s="34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 t="s">
        <v>15</v>
      </c>
      <c r="B41" s="1"/>
      <c r="C41" s="1"/>
      <c r="D41" s="1"/>
      <c r="E41" s="1"/>
      <c r="F41" s="1"/>
      <c r="G41" s="1"/>
      <c r="H41" s="1"/>
    </row>
  </sheetData>
  <sheetProtection algorithmName="SHA-512" hashValue="BFUXsKPxmb9BYilj7nigVFNeu/COweOq6xuNF9V19rO/mZl8i2MKjmXMTUiRmJJ7fAw9zjItO3sJQVsvQa5DVQ==" saltValue="oPmBZOVOLqBVx6tuDqZ+qQ==" spinCount="100000" sheet="1" formatCells="0" formatColumns="0" formatRows="0" insertColumns="0" insertRows="0" insertHyperlinks="0" deleteColumns="0" deleteRows="0" sort="0" autoFilter="0" pivotTables="0"/>
  <protectedRanges>
    <protectedRange sqref="B31:C33 B35:B36 D26:D28 D27" name="Bereich1"/>
  </protectedRanges>
  <customSheetViews>
    <customSheetView guid="{C0D9EF2C-AF04-4D4F-AD49-CDFE018C76BB}">
      <selection activeCell="B30" activeCellId="1" sqref="B26:C28 B30:B31"/>
      <pageMargins left="0.7" right="0.7" top="0.78740157499999996" bottom="0.78740157499999996" header="0.3" footer="0.3"/>
      <pageSetup paperSize="9" orientation="portrait" r:id="rId1"/>
    </customSheetView>
  </customSheetViews>
  <mergeCells count="7">
    <mergeCell ref="B28:C28"/>
    <mergeCell ref="D28:E28"/>
    <mergeCell ref="E39:F39"/>
    <mergeCell ref="D26:E26"/>
    <mergeCell ref="B26:C26"/>
    <mergeCell ref="D27:E27"/>
    <mergeCell ref="B27:C27"/>
  </mergeCells>
  <pageMargins left="0.7" right="0.7" top="0.78740157499999996" bottom="0.78740157499999996" header="0.3" footer="0.3"/>
  <pageSetup paperSize="9" scale="6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Erläuterung</vt:lpstr>
      <vt:lpstr>Formular Feldhasenberechnung</vt:lpstr>
      <vt:lpstr>Erläuterung!Druckbereich</vt:lpstr>
      <vt:lpstr>'Formular Feldhasenberechnung'!Druckbereich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2016-09-02T06:37:32Z</cp:lastPrinted>
  <dcterms:created xsi:type="dcterms:W3CDTF">2016-08-22T12:21:50Z</dcterms:created>
  <dcterms:modified xsi:type="dcterms:W3CDTF">2025-03-31T06:02:44Z</dcterms:modified>
</cp:coreProperties>
</file>